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pher\Desktop\"/>
    </mc:Choice>
  </mc:AlternateContent>
  <xr:revisionPtr revIDLastSave="0" documentId="13_ncr:1_{FC2B35F6-CA9C-4894-9179-580624A24C40}" xr6:coauthVersionLast="47" xr6:coauthVersionMax="47" xr10:uidLastSave="{00000000-0000-0000-0000-000000000000}"/>
  <bookViews>
    <workbookView xWindow="570" yWindow="2685" windowWidth="26415" windowHeight="11295" xr2:uid="{00000000-000D-0000-FFFF-FFFF00000000}"/>
  </bookViews>
  <sheets>
    <sheet name="Récap. général" sheetId="1" r:id="rId1"/>
    <sheet name="Lot N°01 DEMOLITION - GROS OEU" sheetId="2" r:id="rId2"/>
  </sheets>
  <definedNames>
    <definedName name="_xlnm.Print_Titles" localSheetId="1">'Lot N°01 DEMOLITION - GROS OEU'!$1:$1</definedName>
    <definedName name="_xlnm.Print_Area" localSheetId="1">'Lot N°01 DEMOLITION - GROS OEU'!$A$1:$G$45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41" i="2" s="1"/>
  <c r="G9" i="2"/>
  <c r="G11" i="2"/>
  <c r="G14" i="2"/>
  <c r="G16" i="2"/>
  <c r="G20" i="2"/>
  <c r="G21" i="2"/>
  <c r="G27" i="2"/>
  <c r="G28" i="2"/>
  <c r="G29" i="2"/>
  <c r="G30" i="2"/>
  <c r="G31" i="2"/>
  <c r="G32" i="2"/>
  <c r="G33" i="2"/>
  <c r="G34" i="2"/>
  <c r="G35" i="2"/>
  <c r="G36" i="2"/>
  <c r="G38" i="2"/>
  <c r="G42" i="2"/>
  <c r="C12" i="1" l="1"/>
  <c r="G43" i="2"/>
  <c r="G44" i="2" s="1"/>
  <c r="C14" i="1" l="1"/>
  <c r="E12" i="1"/>
  <c r="E14" i="1" s="1"/>
  <c r="F12" i="1" l="1"/>
  <c r="F14" i="1" s="1"/>
</calcChain>
</file>

<file path=xl/sharedStrings.xml><?xml version="1.0" encoding="utf-8"?>
<sst xmlns="http://schemas.openxmlformats.org/spreadsheetml/2006/main" count="171" uniqueCount="171">
  <si>
    <t>ATTIC+</t>
  </si>
  <si>
    <t>le 09/05/2023</t>
  </si>
  <si>
    <t>Transfert vers EXCEL</t>
  </si>
  <si>
    <t>Affaire :</t>
  </si>
  <si>
    <t>Travaux relatifs à la démolition du « di</t>
  </si>
  <si>
    <t>à la sécurisation de la parcelle, et à l</t>
  </si>
  <si>
    <t>Maître d'ouvrage :</t>
  </si>
  <si>
    <t>Ministère de la Justice</t>
  </si>
  <si>
    <t>Liste des lots :</t>
  </si>
  <si>
    <t>Montant HT en €</t>
  </si>
  <si>
    <t>TVA</t>
  </si>
  <si>
    <t>Montant TVA en €</t>
  </si>
  <si>
    <t>Montant TTC en €</t>
  </si>
  <si>
    <t>Lot N°01  DEMOLITION - GROS OEUVRE</t>
  </si>
  <si>
    <t>U</t>
  </si>
  <si>
    <t>Quantité</t>
  </si>
  <si>
    <t>Qtés ent.</t>
  </si>
  <si>
    <t>Prix en €</t>
  </si>
  <si>
    <t>Total en €</t>
  </si>
  <si>
    <t>1</t>
  </si>
  <si>
    <t>Dispositions communes</t>
  </si>
  <si>
    <t>CH3</t>
  </si>
  <si>
    <t>1.1</t>
  </si>
  <si>
    <t>Préambule</t>
  </si>
  <si>
    <t>CH4</t>
  </si>
  <si>
    <t>1.1.1</t>
  </si>
  <si>
    <t>INSTALLATIONS</t>
  </si>
  <si>
    <t>CH5</t>
  </si>
  <si>
    <t>1.1.1.2</t>
  </si>
  <si>
    <t>CLOTURE :</t>
  </si>
  <si>
    <t>CH6</t>
  </si>
  <si>
    <t xml:space="preserve">1.1.1.2.1 </t>
  </si>
  <si>
    <t>Clôture de chantier.</t>
  </si>
  <si>
    <t xml:space="preserve">ml   </t>
  </si>
  <si>
    <t>ART</t>
  </si>
  <si>
    <t>000-A383</t>
  </si>
  <si>
    <t>1.4</t>
  </si>
  <si>
    <t>SECURITE ET CONTRAINTES SUR SITE</t>
  </si>
  <si>
    <t>CH4</t>
  </si>
  <si>
    <t xml:space="preserve">1.4.1 </t>
  </si>
  <si>
    <t>Base vie</t>
  </si>
  <si>
    <t xml:space="preserve">m    </t>
  </si>
  <si>
    <t>ART</t>
  </si>
  <si>
    <t>CBA-A046</t>
  </si>
  <si>
    <t>1.5</t>
  </si>
  <si>
    <t>LIVRAISON DES OUVRAGES</t>
  </si>
  <si>
    <t>CH4</t>
  </si>
  <si>
    <t xml:space="preserve">1.5.1 </t>
  </si>
  <si>
    <t>Documents pour les D.O.E.</t>
  </si>
  <si>
    <t xml:space="preserve">ft   </t>
  </si>
  <si>
    <t>ART</t>
  </si>
  <si>
    <t>000-D296</t>
  </si>
  <si>
    <t>2</t>
  </si>
  <si>
    <t>GROS OEUVRE</t>
  </si>
  <si>
    <t>CH3</t>
  </si>
  <si>
    <t>2.2</t>
  </si>
  <si>
    <t>Études géotechniques</t>
  </si>
  <si>
    <t>CH4</t>
  </si>
  <si>
    <t xml:space="preserve">2.2.2 </t>
  </si>
  <si>
    <t>Missions G3 et G4</t>
  </si>
  <si>
    <t xml:space="preserve">Ens  </t>
  </si>
  <si>
    <t>ART</t>
  </si>
  <si>
    <t>000-E942</t>
  </si>
  <si>
    <t>2.3</t>
  </si>
  <si>
    <t>Maîtrise de la conformité pour les ouvrages provisoires</t>
  </si>
  <si>
    <t>CH4</t>
  </si>
  <si>
    <t xml:space="preserve">2.3.7 </t>
  </si>
  <si>
    <t>Étude béton</t>
  </si>
  <si>
    <t xml:space="preserve">ft   </t>
  </si>
  <si>
    <t>ART</t>
  </si>
  <si>
    <t>CBA-A180</t>
  </si>
  <si>
    <t>2.4</t>
  </si>
  <si>
    <t>SPECIFICATIONS TECHNIQUES DE GROS-OEUVRE</t>
  </si>
  <si>
    <t>CH4</t>
  </si>
  <si>
    <t>2.4.2</t>
  </si>
  <si>
    <t>Spécificité des matériaux</t>
  </si>
  <si>
    <t>CH5</t>
  </si>
  <si>
    <t>2.4.2.2</t>
  </si>
  <si>
    <t>Murs cloués</t>
  </si>
  <si>
    <t>CH6</t>
  </si>
  <si>
    <t xml:space="preserve">2.4.2.2.6 </t>
  </si>
  <si>
    <t>Béton projeté</t>
  </si>
  <si>
    <t xml:space="preserve">m²   </t>
  </si>
  <si>
    <t>ART</t>
  </si>
  <si>
    <t>CBA-A151</t>
  </si>
  <si>
    <t xml:space="preserve">2.4.2.2.7 </t>
  </si>
  <si>
    <t>Clous</t>
  </si>
  <si>
    <t xml:space="preserve">u    </t>
  </si>
  <si>
    <t>ART</t>
  </si>
  <si>
    <t>CBA-A152</t>
  </si>
  <si>
    <t>3</t>
  </si>
  <si>
    <t>DEMOLITION DU BATIMENT</t>
  </si>
  <si>
    <t>CH3</t>
  </si>
  <si>
    <t>3.3</t>
  </si>
  <si>
    <t>DEMOLITIONS</t>
  </si>
  <si>
    <t>CH4</t>
  </si>
  <si>
    <t>3.3.1</t>
  </si>
  <si>
    <t>Déconstruction</t>
  </si>
  <si>
    <t>CH5</t>
  </si>
  <si>
    <t>3.3.1.2</t>
  </si>
  <si>
    <t>- DEMOLITION</t>
  </si>
  <si>
    <t>CH6</t>
  </si>
  <si>
    <t>3.3.1.2.2</t>
  </si>
  <si>
    <t>Description des ouvrage de démolition</t>
  </si>
  <si>
    <t>CH6</t>
  </si>
  <si>
    <t xml:space="preserve">3.3.1.2.2.4 </t>
  </si>
  <si>
    <t>Travaux de mise à niveau provisoire</t>
  </si>
  <si>
    <t xml:space="preserve">m3   </t>
  </si>
  <si>
    <t>ART</t>
  </si>
  <si>
    <t>CBA-A155</t>
  </si>
  <si>
    <t xml:space="preserve">3.3.1.2.2.5 </t>
  </si>
  <si>
    <t>Travaux préliminaires</t>
  </si>
  <si>
    <t xml:space="preserve">ft   </t>
  </si>
  <si>
    <t>ART</t>
  </si>
  <si>
    <t>000-A496</t>
  </si>
  <si>
    <t xml:space="preserve">3.3.1.2.2.6 </t>
  </si>
  <si>
    <t>Dépose et évacuation des éléments autres</t>
  </si>
  <si>
    <t xml:space="preserve">ft   </t>
  </si>
  <si>
    <t>ART</t>
  </si>
  <si>
    <t>000-D948</t>
  </si>
  <si>
    <t xml:space="preserve">3.3.1.2.2.7 </t>
  </si>
  <si>
    <t>Dépose des canalisations</t>
  </si>
  <si>
    <t xml:space="preserve">ens  </t>
  </si>
  <si>
    <t>ART</t>
  </si>
  <si>
    <t>CBA-A156</t>
  </si>
  <si>
    <t xml:space="preserve">3.3.1.2.2.8 </t>
  </si>
  <si>
    <t>Démolition de bâtiment</t>
  </si>
  <si>
    <t xml:space="preserve">m3   </t>
  </si>
  <si>
    <t>ART</t>
  </si>
  <si>
    <t>000-A497</t>
  </si>
  <si>
    <t xml:space="preserve">3.3.1.2.2.9 </t>
  </si>
  <si>
    <t>Démolition Dalle dallage</t>
  </si>
  <si>
    <t xml:space="preserve">m²   </t>
  </si>
  <si>
    <t>ART</t>
  </si>
  <si>
    <t>CBA-A047</t>
  </si>
  <si>
    <t xml:space="preserve">3.3.1.2.2.10 </t>
  </si>
  <si>
    <t>Evacuation des gravois</t>
  </si>
  <si>
    <t xml:space="preserve">m3   </t>
  </si>
  <si>
    <t>ART</t>
  </si>
  <si>
    <t>000-A498</t>
  </si>
  <si>
    <t xml:space="preserve">3.3.1.2.2.11 </t>
  </si>
  <si>
    <t>Évacuation des terres polluées</t>
  </si>
  <si>
    <t xml:space="preserve">T    </t>
  </si>
  <si>
    <t>ART</t>
  </si>
  <si>
    <t>CBA-A157</t>
  </si>
  <si>
    <t xml:space="preserve">3.3.1.2.2.12 </t>
  </si>
  <si>
    <t>Maintien de la circulation et protection</t>
  </si>
  <si>
    <t xml:space="preserve">ft   </t>
  </si>
  <si>
    <t>ART</t>
  </si>
  <si>
    <t>000-A700</t>
  </si>
  <si>
    <t xml:space="preserve">3.3.1.2.2.13 </t>
  </si>
  <si>
    <t>Dépose et traitement des éléments contenant du plomb</t>
  </si>
  <si>
    <t xml:space="preserve">ens  </t>
  </si>
  <si>
    <t>ART</t>
  </si>
  <si>
    <t>CBA-A158</t>
  </si>
  <si>
    <t>3.4</t>
  </si>
  <si>
    <t>Travaux de remise en état</t>
  </si>
  <si>
    <t>CH4</t>
  </si>
  <si>
    <t xml:space="preserve">3.4.1 </t>
  </si>
  <si>
    <t>Remblaiement</t>
  </si>
  <si>
    <t xml:space="preserve">m3   </t>
  </si>
  <si>
    <t>ART</t>
  </si>
  <si>
    <t>CBA-A133</t>
  </si>
  <si>
    <t>Montant HT du Lot N°01 DEMOLITION - GROS OEUVRE</t>
  </si>
  <si>
    <t>TOTHT</t>
  </si>
  <si>
    <t>Taux TVA</t>
  </si>
  <si>
    <t>TAUX_TVA</t>
  </si>
  <si>
    <t>Montant TVA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</si>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</sst>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.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1"/>
      <color rgb="FF000000"/>
      <name val="Arial"/>
      <family val="1"/>
    </font>
    <font>
      <sz val="10"/>
      <color rgb="FF000000"/>
      <name val="Arial"/>
      <family val="1"/>
    </font>
    <font>
      <sz val="11"/>
      <color rgb="FF5B5B5B"/>
      <name val="Arial"/>
      <family val="1"/>
    </font>
    <font>
      <sz val="10"/>
      <color rgb="FF000000"/>
      <name val="Arial Rounded MT Bold"/>
      <family val="1"/>
    </font>
    <font>
      <sz val="11"/>
      <color rgb="FF0000CC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CC"/>
      </top>
      <bottom/>
      <diagonal/>
    </border>
    <border>
      <left style="thin">
        <color rgb="FF000000"/>
      </left>
      <right/>
      <top style="thin">
        <color rgb="FF0000CC"/>
      </top>
      <bottom/>
      <diagonal/>
    </border>
    <border>
      <left/>
      <right style="hair">
        <color rgb="FF0000CC"/>
      </right>
      <top style="thin">
        <color rgb="FF0000CC"/>
      </top>
      <bottom style="thin">
        <color rgb="FF0000CC"/>
      </bottom>
      <diagonal/>
    </border>
    <border>
      <left style="thin">
        <color rgb="FF0000CC"/>
      </left>
      <right/>
      <top style="thin">
        <color rgb="FF0000CC"/>
      </top>
      <bottom style="thin">
        <color rgb="FF0000CC"/>
      </bottom>
      <diagonal/>
    </border>
    <border>
      <left/>
      <right style="hair">
        <color rgb="FF000000"/>
      </right>
      <top/>
      <bottom style="thin">
        <color rgb="FF0000CC"/>
      </bottom>
      <diagonal/>
    </border>
    <border>
      <left style="thin">
        <color rgb="FF000000"/>
      </left>
      <right/>
      <top/>
      <bottom style="thin">
        <color rgb="FF0000CC"/>
      </bottom>
      <diagonal/>
    </border>
    <border>
      <left/>
      <right style="hair">
        <color rgb="FF000000"/>
      </right>
      <top style="thin">
        <color rgb="FF000000"/>
      </top>
      <bottom style="thin">
        <color rgb="FF0000CC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CC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 inden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/>
    </xf>
  </cellStyleXfs>
  <cellXfs count="54">
    <xf numFmtId="0" fontId="0" fillId="0" borderId="0" xfId="0"/>
    <xf numFmtId="0" fontId="20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20" fillId="0" borderId="2" xfId="0" applyNumberFormat="1" applyFont="1" applyBorder="1" applyAlignment="1">
      <alignment horizontal="right" vertical="top" wrapText="1"/>
    </xf>
    <xf numFmtId="164" fontId="20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2" xfId="0" applyBorder="1" applyAlignment="1">
      <alignment horizontal="center" vertical="top" wrapText="1"/>
    </xf>
    <xf numFmtId="0" fontId="20" fillId="0" borderId="33" xfId="0" applyFont="1" applyBorder="1" applyAlignment="1">
      <alignment horizontal="center" vertical="top" wrapText="1"/>
    </xf>
    <xf numFmtId="0" fontId="20" fillId="0" borderId="33" xfId="0" applyFont="1" applyBorder="1" applyAlignment="1">
      <alignment horizontal="left" vertical="top" wrapText="1"/>
    </xf>
    <xf numFmtId="0" fontId="20" fillId="0" borderId="33" xfId="0" applyFont="1" applyBorder="1" applyAlignment="1">
      <alignment horizontal="right" vertical="top" wrapText="1"/>
    </xf>
    <xf numFmtId="0" fontId="0" fillId="0" borderId="30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6" fillId="0" borderId="25" xfId="10" applyBorder="1">
      <alignment horizontal="left" vertical="top" wrapText="1"/>
    </xf>
    <xf numFmtId="0" fontId="6" fillId="0" borderId="24" xfId="10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7" fillId="0" borderId="23" xfId="14" applyBorder="1">
      <alignment horizontal="left" vertical="top" wrapText="1"/>
    </xf>
    <xf numFmtId="0" fontId="7" fillId="0" borderId="22" xfId="14" applyBorder="1">
      <alignment horizontal="left" vertical="top" wrapText="1"/>
    </xf>
    <xf numFmtId="0" fontId="10" fillId="0" borderId="20" xfId="18" applyBorder="1">
      <alignment horizontal="left" vertical="top" wrapText="1"/>
    </xf>
    <xf numFmtId="0" fontId="10" fillId="0" borderId="21" xfId="18" applyBorder="1">
      <alignment horizontal="left" vertical="top" wrapText="1"/>
    </xf>
    <xf numFmtId="0" fontId="7" fillId="0" borderId="20" xfId="22" applyBorder="1">
      <alignment horizontal="left" vertical="top" wrapText="1"/>
    </xf>
    <xf numFmtId="0" fontId="7" fillId="0" borderId="21" xfId="22" applyBorder="1">
      <alignment horizontal="left" vertical="top" wrapText="1"/>
    </xf>
    <xf numFmtId="0" fontId="12" fillId="0" borderId="20" xfId="27" applyBorder="1">
      <alignment horizontal="left" vertical="top" wrapText="1"/>
    </xf>
    <xf numFmtId="0" fontId="12" fillId="0" borderId="21" xfId="27" applyBorder="1">
      <alignment horizontal="left" vertical="top" wrapText="1"/>
    </xf>
    <xf numFmtId="0" fontId="0" fillId="0" borderId="18" xfId="0" applyBorder="1" applyAlignment="1" applyProtection="1">
      <alignment horizontal="center" vertical="top"/>
      <protection locked="0"/>
    </xf>
    <xf numFmtId="164" fontId="0" fillId="0" borderId="18" xfId="0" applyNumberFormat="1" applyBorder="1" applyAlignment="1" applyProtection="1">
      <alignment horizontal="center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164" fontId="0" fillId="0" borderId="19" xfId="0" applyNumberFormat="1" applyBorder="1" applyAlignment="1" applyProtection="1">
      <alignment horizontal="right" vertical="top" wrapText="1"/>
      <protection locked="0"/>
    </xf>
    <xf numFmtId="0" fontId="7" fillId="0" borderId="20" xfId="14" applyBorder="1">
      <alignment horizontal="left" vertical="top" wrapText="1"/>
    </xf>
    <xf numFmtId="0" fontId="7" fillId="0" borderId="21" xfId="14" applyBorder="1">
      <alignment horizontal="left" vertical="top" wrapText="1"/>
    </xf>
    <xf numFmtId="0" fontId="12" fillId="0" borderId="27" xfId="27" applyBorder="1">
      <alignment horizontal="left" vertical="top" wrapText="1"/>
    </xf>
    <xf numFmtId="0" fontId="12" fillId="0" borderId="26" xfId="27" applyBorder="1">
      <alignment horizontal="left" vertical="top" wrapText="1"/>
    </xf>
    <xf numFmtId="165" fontId="0" fillId="0" borderId="18" xfId="0" applyNumberFormat="1" applyBorder="1" applyAlignment="1" applyProtection="1">
      <alignment horizontal="center" vertical="top" wrapText="1"/>
      <protection locked="0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20" fillId="0" borderId="0" xfId="0" applyNumberFormat="1" applyFont="1" applyAlignment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84A05-F7FB-4E65-9BC6-ABFF8372C824}">
  <dimension ref="A1:F15"/>
  <sheetViews>
    <sheetView showGridLines="0" tabSelected="1" workbookViewId="0">
      <selection activeCell="B1" sqref="B1"/>
    </sheetView>
  </sheetViews>
  <sheetFormatPr baseColWidth="10" defaultColWidth="10.7109375" defaultRowHeight="15" x14ac:dyDescent="0.25"/>
  <cols>
    <col min="1" max="1" width="10.7109375" customWidth="1"/>
    <col min="2" max="2" width="35.7109375" customWidth="1"/>
    <col min="3" max="3" width="15.7109375" customWidth="1"/>
    <col min="4" max="4" width="6.7109375" customWidth="1"/>
    <col min="5" max="5" width="17.7109375" customWidth="1"/>
    <col min="6" max="6" width="16.7109375" customWidth="1"/>
    <col min="7" max="8" width="10.7109375" customWidth="1"/>
  </cols>
  <sheetData>
    <row r="1" spans="1:6" x14ac:dyDescent="0.25">
      <c r="B1" s="1" t="s">
        <v>0</v>
      </c>
    </row>
    <row r="2" spans="1:6" x14ac:dyDescent="0.25">
      <c r="B2" s="1" t="s">
        <v>1</v>
      </c>
    </row>
    <row r="3" spans="1:6" x14ac:dyDescent="0.25">
      <c r="B3" s="1" t="s">
        <v>2</v>
      </c>
    </row>
    <row r="5" spans="1:6" x14ac:dyDescent="0.25">
      <c r="B5" s="1" t="s">
        <v>3</v>
      </c>
    </row>
    <row r="6" spans="1:6" x14ac:dyDescent="0.25">
      <c r="B6" s="1" t="s">
        <v>4</v>
      </c>
    </row>
    <row r="7" spans="1:6" x14ac:dyDescent="0.25">
      <c r="B7" s="1" t="s">
        <v>5</v>
      </c>
    </row>
    <row r="8" spans="1:6" x14ac:dyDescent="0.25">
      <c r="B8" s="1" t="s">
        <v>6</v>
      </c>
    </row>
    <row r="9" spans="1:6" x14ac:dyDescent="0.25">
      <c r="B9" s="1" t="s">
        <v>7</v>
      </c>
    </row>
    <row r="10" spans="1:6" x14ac:dyDescent="0.25">
      <c r="B10" s="2"/>
      <c r="C10" s="2"/>
      <c r="D10" s="2"/>
      <c r="E10" s="2"/>
      <c r="F10" s="2"/>
    </row>
    <row r="11" spans="1:6" x14ac:dyDescent="0.25">
      <c r="A11" s="3"/>
      <c r="B11" s="4" t="s">
        <v>8</v>
      </c>
      <c r="C11" s="5" t="s">
        <v>9</v>
      </c>
      <c r="D11" s="5" t="s">
        <v>10</v>
      </c>
      <c r="E11" s="5" t="s">
        <v>11</v>
      </c>
      <c r="F11" s="6" t="s">
        <v>12</v>
      </c>
    </row>
    <row r="12" spans="1:6" x14ac:dyDescent="0.25">
      <c r="A12" s="3"/>
      <c r="B12" s="7" t="s">
        <v>13</v>
      </c>
      <c r="C12" s="8">
        <f>'Lot N°01 DEMOLITION - GROS OEU'!G41</f>
        <v>0</v>
      </c>
      <c r="D12" s="8">
        <v>20</v>
      </c>
      <c r="E12" s="8">
        <f>(C12*D12)/100</f>
        <v>0</v>
      </c>
      <c r="F12" s="9">
        <f>C12+E12</f>
        <v>0</v>
      </c>
    </row>
    <row r="13" spans="1:6" x14ac:dyDescent="0.25">
      <c r="A13" s="3"/>
      <c r="B13" s="10"/>
      <c r="C13" s="11"/>
      <c r="D13" s="11"/>
      <c r="E13" s="11"/>
      <c r="F13" s="12"/>
    </row>
    <row r="14" spans="1:6" x14ac:dyDescent="0.25">
      <c r="A14" s="3"/>
      <c r="B14" s="13"/>
      <c r="C14" s="14">
        <f>SUBTOTAL(109,C12:C13)</f>
        <v>0</v>
      </c>
      <c r="D14" s="14"/>
      <c r="E14" s="14">
        <f>SUBTOTAL(109,E12:E13)</f>
        <v>0</v>
      </c>
      <c r="F14" s="15">
        <f>SUBTOTAL(109,F12:F13)</f>
        <v>0</v>
      </c>
    </row>
    <row r="15" spans="1:6" x14ac:dyDescent="0.25">
      <c r="B15" s="16"/>
      <c r="C15" s="16"/>
      <c r="D15" s="16"/>
      <c r="E15" s="16"/>
      <c r="F15" s="16"/>
    </row>
  </sheetData>
  <pageMargins left="0" right="0" top="0" bottom="0" header="0.76" footer="0.7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C7B19-CEC5-4B0A-B07C-B5D89605E121}">
  <sheetPr>
    <pageSetUpPr fitToPage="1"/>
  </sheetPr>
  <dimension ref="A1:ZZ45"/>
  <sheetViews>
    <sheetView showGridLines="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x14ac:dyDescent="0.25">
      <c r="A1" s="17"/>
      <c r="B1" s="18"/>
      <c r="C1" s="19" t="s">
        <v>14</v>
      </c>
      <c r="D1" s="19" t="s">
        <v>15</v>
      </c>
      <c r="E1" s="20" t="s">
        <v>16</v>
      </c>
      <c r="F1" s="19" t="s">
        <v>17</v>
      </c>
      <c r="G1" s="21" t="s">
        <v>18</v>
      </c>
    </row>
    <row r="2" spans="1:702" x14ac:dyDescent="0.25">
      <c r="A2" s="22"/>
      <c r="B2" s="23"/>
      <c r="C2" s="24"/>
      <c r="D2" s="24"/>
      <c r="E2" s="24"/>
      <c r="F2" s="24"/>
      <c r="G2" s="25"/>
    </row>
    <row r="3" spans="1:702" x14ac:dyDescent="0.25">
      <c r="A3" s="26" t="s">
        <v>19</v>
      </c>
      <c r="B3" s="27" t="s">
        <v>20</v>
      </c>
      <c r="C3" s="28"/>
      <c r="D3" s="28"/>
      <c r="E3" s="28"/>
      <c r="F3" s="28"/>
      <c r="G3" s="29"/>
      <c r="ZY3" t="s">
        <v>21</v>
      </c>
      <c r="ZZ3" s="30"/>
    </row>
    <row r="4" spans="1:702" x14ac:dyDescent="0.25">
      <c r="A4" s="31" t="s">
        <v>22</v>
      </c>
      <c r="B4" s="32" t="s">
        <v>23</v>
      </c>
      <c r="C4" s="28"/>
      <c r="D4" s="28"/>
      <c r="E4" s="28"/>
      <c r="F4" s="28"/>
      <c r="G4" s="29"/>
      <c r="ZY4" t="s">
        <v>24</v>
      </c>
      <c r="ZZ4" s="30"/>
    </row>
    <row r="5" spans="1:702" x14ac:dyDescent="0.25">
      <c r="A5" s="33" t="s">
        <v>25</v>
      </c>
      <c r="B5" s="34" t="s">
        <v>26</v>
      </c>
      <c r="C5" s="28"/>
      <c r="D5" s="28"/>
      <c r="E5" s="28"/>
      <c r="F5" s="28"/>
      <c r="G5" s="29"/>
      <c r="ZY5" t="s">
        <v>27</v>
      </c>
      <c r="ZZ5" s="30"/>
    </row>
    <row r="6" spans="1:702" x14ac:dyDescent="0.25">
      <c r="A6" s="35" t="s">
        <v>28</v>
      </c>
      <c r="B6" s="36" t="s">
        <v>29</v>
      </c>
      <c r="C6" s="28"/>
      <c r="D6" s="28"/>
      <c r="E6" s="28"/>
      <c r="F6" s="28"/>
      <c r="G6" s="29"/>
      <c r="ZY6" t="s">
        <v>30</v>
      </c>
      <c r="ZZ6" s="30"/>
    </row>
    <row r="7" spans="1:702" x14ac:dyDescent="0.25">
      <c r="A7" s="37" t="s">
        <v>31</v>
      </c>
      <c r="B7" s="38" t="s">
        <v>32</v>
      </c>
      <c r="C7" s="39" t="s">
        <v>33</v>
      </c>
      <c r="D7" s="40">
        <v>65</v>
      </c>
      <c r="E7" s="41"/>
      <c r="F7" s="40"/>
      <c r="G7" s="42">
        <f>ROUND(D7*F7,2)</f>
        <v>0</v>
      </c>
      <c r="ZY7" t="s">
        <v>34</v>
      </c>
      <c r="ZZ7" s="30" t="s">
        <v>35</v>
      </c>
    </row>
    <row r="8" spans="1:702" x14ac:dyDescent="0.25">
      <c r="A8" s="43" t="s">
        <v>36</v>
      </c>
      <c r="B8" s="44" t="s">
        <v>37</v>
      </c>
      <c r="C8" s="28"/>
      <c r="D8" s="28"/>
      <c r="E8" s="28"/>
      <c r="F8" s="28"/>
      <c r="G8" s="29"/>
      <c r="ZY8" t="s">
        <v>38</v>
      </c>
      <c r="ZZ8" s="30"/>
    </row>
    <row r="9" spans="1:702" x14ac:dyDescent="0.25">
      <c r="A9" s="37" t="s">
        <v>39</v>
      </c>
      <c r="B9" s="38" t="s">
        <v>40</v>
      </c>
      <c r="C9" s="39" t="s">
        <v>41</v>
      </c>
      <c r="D9" s="40">
        <v>2</v>
      </c>
      <c r="E9" s="41"/>
      <c r="F9" s="40"/>
      <c r="G9" s="42">
        <f>ROUND(D9*F9,2)</f>
        <v>0</v>
      </c>
      <c r="ZY9" t="s">
        <v>42</v>
      </c>
      <c r="ZZ9" s="30" t="s">
        <v>43</v>
      </c>
    </row>
    <row r="10" spans="1:702" x14ac:dyDescent="0.25">
      <c r="A10" s="43" t="s">
        <v>44</v>
      </c>
      <c r="B10" s="44" t="s">
        <v>45</v>
      </c>
      <c r="C10" s="28"/>
      <c r="D10" s="28"/>
      <c r="E10" s="28"/>
      <c r="F10" s="28"/>
      <c r="G10" s="29"/>
      <c r="ZY10" t="s">
        <v>46</v>
      </c>
      <c r="ZZ10" s="30"/>
    </row>
    <row r="11" spans="1:702" x14ac:dyDescent="0.25">
      <c r="A11" s="45" t="s">
        <v>47</v>
      </c>
      <c r="B11" s="46" t="s">
        <v>48</v>
      </c>
      <c r="C11" s="39" t="s">
        <v>49</v>
      </c>
      <c r="D11" s="40">
        <v>1</v>
      </c>
      <c r="E11" s="41"/>
      <c r="F11" s="40"/>
      <c r="G11" s="42">
        <f>ROUND(D11*F11,2)</f>
        <v>0</v>
      </c>
      <c r="ZY11" t="s">
        <v>50</v>
      </c>
      <c r="ZZ11" s="30" t="s">
        <v>51</v>
      </c>
    </row>
    <row r="12" spans="1:702" x14ac:dyDescent="0.25">
      <c r="A12" s="26" t="s">
        <v>52</v>
      </c>
      <c r="B12" s="27" t="s">
        <v>53</v>
      </c>
      <c r="C12" s="28"/>
      <c r="D12" s="28"/>
      <c r="E12" s="28"/>
      <c r="F12" s="28"/>
      <c r="G12" s="29"/>
      <c r="ZY12" t="s">
        <v>54</v>
      </c>
      <c r="ZZ12" s="30"/>
    </row>
    <row r="13" spans="1:702" x14ac:dyDescent="0.25">
      <c r="A13" s="31" t="s">
        <v>55</v>
      </c>
      <c r="B13" s="32" t="s">
        <v>56</v>
      </c>
      <c r="C13" s="28"/>
      <c r="D13" s="28"/>
      <c r="E13" s="28"/>
      <c r="F13" s="28"/>
      <c r="G13" s="29"/>
      <c r="ZY13" t="s">
        <v>57</v>
      </c>
      <c r="ZZ13" s="30"/>
    </row>
    <row r="14" spans="1:702" x14ac:dyDescent="0.25">
      <c r="A14" s="37" t="s">
        <v>58</v>
      </c>
      <c r="B14" s="38" t="s">
        <v>59</v>
      </c>
      <c r="C14" s="39" t="s">
        <v>60</v>
      </c>
      <c r="D14" s="40">
        <v>1</v>
      </c>
      <c r="E14" s="41"/>
      <c r="F14" s="40"/>
      <c r="G14" s="42">
        <f>ROUND(D14*F14,2)</f>
        <v>0</v>
      </c>
      <c r="ZY14" t="s">
        <v>61</v>
      </c>
      <c r="ZZ14" s="30" t="s">
        <v>62</v>
      </c>
    </row>
    <row r="15" spans="1:702" x14ac:dyDescent="0.25">
      <c r="A15" s="43" t="s">
        <v>63</v>
      </c>
      <c r="B15" s="44" t="s">
        <v>64</v>
      </c>
      <c r="C15" s="28"/>
      <c r="D15" s="28"/>
      <c r="E15" s="28"/>
      <c r="F15" s="28"/>
      <c r="G15" s="29"/>
      <c r="ZY15" t="s">
        <v>65</v>
      </c>
      <c r="ZZ15" s="30"/>
    </row>
    <row r="16" spans="1:702" x14ac:dyDescent="0.25">
      <c r="A16" s="37" t="s">
        <v>66</v>
      </c>
      <c r="B16" s="38" t="s">
        <v>67</v>
      </c>
      <c r="C16" s="39" t="s">
        <v>68</v>
      </c>
      <c r="D16" s="40">
        <v>1</v>
      </c>
      <c r="E16" s="41"/>
      <c r="F16" s="40"/>
      <c r="G16" s="42">
        <f>ROUND(D16*F16,2)</f>
        <v>0</v>
      </c>
      <c r="ZY16" t="s">
        <v>69</v>
      </c>
      <c r="ZZ16" s="30" t="s">
        <v>70</v>
      </c>
    </row>
    <row r="17" spans="1:702" ht="25.5" x14ac:dyDescent="0.25">
      <c r="A17" s="43" t="s">
        <v>71</v>
      </c>
      <c r="B17" s="44" t="s">
        <v>72</v>
      </c>
      <c r="C17" s="28"/>
      <c r="D17" s="28"/>
      <c r="E17" s="28"/>
      <c r="F17" s="28"/>
      <c r="G17" s="29"/>
      <c r="ZY17" t="s">
        <v>73</v>
      </c>
      <c r="ZZ17" s="30"/>
    </row>
    <row r="18" spans="1:702" x14ac:dyDescent="0.25">
      <c r="A18" s="33" t="s">
        <v>74</v>
      </c>
      <c r="B18" s="34" t="s">
        <v>75</v>
      </c>
      <c r="C18" s="28"/>
      <c r="D18" s="28"/>
      <c r="E18" s="28"/>
      <c r="F18" s="28"/>
      <c r="G18" s="29"/>
      <c r="ZY18" t="s">
        <v>76</v>
      </c>
      <c r="ZZ18" s="30"/>
    </row>
    <row r="19" spans="1:702" x14ac:dyDescent="0.25">
      <c r="A19" s="35" t="s">
        <v>77</v>
      </c>
      <c r="B19" s="36" t="s">
        <v>78</v>
      </c>
      <c r="C19" s="28"/>
      <c r="D19" s="28"/>
      <c r="E19" s="28"/>
      <c r="F19" s="28"/>
      <c r="G19" s="29"/>
      <c r="ZY19" t="s">
        <v>79</v>
      </c>
      <c r="ZZ19" s="30"/>
    </row>
    <row r="20" spans="1:702" x14ac:dyDescent="0.25">
      <c r="A20" s="37" t="s">
        <v>80</v>
      </c>
      <c r="B20" s="38" t="s">
        <v>81</v>
      </c>
      <c r="C20" s="39" t="s">
        <v>82</v>
      </c>
      <c r="D20" s="47">
        <v>54</v>
      </c>
      <c r="E20" s="41"/>
      <c r="F20" s="40"/>
      <c r="G20" s="42">
        <f>ROUND(D20*F20,2)</f>
        <v>0</v>
      </c>
      <c r="ZY20" t="s">
        <v>83</v>
      </c>
      <c r="ZZ20" s="30" t="s">
        <v>84</v>
      </c>
    </row>
    <row r="21" spans="1:702" x14ac:dyDescent="0.25">
      <c r="A21" s="45" t="s">
        <v>85</v>
      </c>
      <c r="B21" s="46" t="s">
        <v>86</v>
      </c>
      <c r="C21" s="39" t="s">
        <v>87</v>
      </c>
      <c r="D21" s="47">
        <v>34</v>
      </c>
      <c r="E21" s="41"/>
      <c r="F21" s="40"/>
      <c r="G21" s="42">
        <f>ROUND(D21*F21,2)</f>
        <v>0</v>
      </c>
      <c r="ZY21" t="s">
        <v>88</v>
      </c>
      <c r="ZZ21" s="30" t="s">
        <v>89</v>
      </c>
    </row>
    <row r="22" spans="1:702" x14ac:dyDescent="0.25">
      <c r="A22" s="26" t="s">
        <v>90</v>
      </c>
      <c r="B22" s="27" t="s">
        <v>91</v>
      </c>
      <c r="C22" s="28"/>
      <c r="D22" s="28"/>
      <c r="E22" s="28"/>
      <c r="F22" s="28"/>
      <c r="G22" s="29"/>
      <c r="ZY22" t="s">
        <v>92</v>
      </c>
      <c r="ZZ22" s="30"/>
    </row>
    <row r="23" spans="1:702" x14ac:dyDescent="0.25">
      <c r="A23" s="31" t="s">
        <v>93</v>
      </c>
      <c r="B23" s="32" t="s">
        <v>94</v>
      </c>
      <c r="C23" s="28"/>
      <c r="D23" s="28"/>
      <c r="E23" s="28"/>
      <c r="F23" s="28"/>
      <c r="G23" s="29"/>
      <c r="ZY23" t="s">
        <v>95</v>
      </c>
      <c r="ZZ23" s="30"/>
    </row>
    <row r="24" spans="1:702" x14ac:dyDescent="0.25">
      <c r="A24" s="33" t="s">
        <v>96</v>
      </c>
      <c r="B24" s="34" t="s">
        <v>97</v>
      </c>
      <c r="C24" s="28"/>
      <c r="D24" s="28"/>
      <c r="E24" s="28"/>
      <c r="F24" s="28"/>
      <c r="G24" s="29"/>
      <c r="ZY24" t="s">
        <v>98</v>
      </c>
      <c r="ZZ24" s="30"/>
    </row>
    <row r="25" spans="1:702" x14ac:dyDescent="0.25">
      <c r="A25" s="35" t="s">
        <v>99</v>
      </c>
      <c r="B25" s="36" t="s">
        <v>100</v>
      </c>
      <c r="C25" s="28"/>
      <c r="D25" s="28"/>
      <c r="E25" s="28"/>
      <c r="F25" s="28"/>
      <c r="G25" s="29"/>
      <c r="ZY25" t="s">
        <v>101</v>
      </c>
      <c r="ZZ25" s="30"/>
    </row>
    <row r="26" spans="1:702" x14ac:dyDescent="0.25">
      <c r="A26" s="35" t="s">
        <v>102</v>
      </c>
      <c r="B26" s="36" t="s">
        <v>103</v>
      </c>
      <c r="C26" s="28"/>
      <c r="D26" s="28"/>
      <c r="E26" s="28"/>
      <c r="F26" s="28"/>
      <c r="G26" s="29"/>
      <c r="ZY26" t="s">
        <v>104</v>
      </c>
      <c r="ZZ26" s="30"/>
    </row>
    <row r="27" spans="1:702" x14ac:dyDescent="0.25">
      <c r="A27" s="37" t="s">
        <v>105</v>
      </c>
      <c r="B27" s="38" t="s">
        <v>106</v>
      </c>
      <c r="C27" s="39" t="s">
        <v>107</v>
      </c>
      <c r="D27" s="47">
        <v>23</v>
      </c>
      <c r="E27" s="41"/>
      <c r="F27" s="40"/>
      <c r="G27" s="42">
        <f t="shared" ref="G27:G36" si="0">ROUND(D27*F27,2)</f>
        <v>0</v>
      </c>
      <c r="ZY27" t="s">
        <v>108</v>
      </c>
      <c r="ZZ27" s="30" t="s">
        <v>109</v>
      </c>
    </row>
    <row r="28" spans="1:702" x14ac:dyDescent="0.25">
      <c r="A28" s="37" t="s">
        <v>110</v>
      </c>
      <c r="B28" s="38" t="s">
        <v>111</v>
      </c>
      <c r="C28" s="39" t="s">
        <v>112</v>
      </c>
      <c r="D28" s="40">
        <v>1</v>
      </c>
      <c r="E28" s="41"/>
      <c r="F28" s="40"/>
      <c r="G28" s="42">
        <f t="shared" si="0"/>
        <v>0</v>
      </c>
      <c r="ZY28" t="s">
        <v>113</v>
      </c>
      <c r="ZZ28" s="30" t="s">
        <v>114</v>
      </c>
    </row>
    <row r="29" spans="1:702" x14ac:dyDescent="0.25">
      <c r="A29" s="37" t="s">
        <v>115</v>
      </c>
      <c r="B29" s="38" t="s">
        <v>116</v>
      </c>
      <c r="C29" s="39" t="s">
        <v>117</v>
      </c>
      <c r="D29" s="47">
        <v>1</v>
      </c>
      <c r="E29" s="41"/>
      <c r="F29" s="40"/>
      <c r="G29" s="42">
        <f t="shared" si="0"/>
        <v>0</v>
      </c>
      <c r="ZY29" t="s">
        <v>118</v>
      </c>
      <c r="ZZ29" s="30" t="s">
        <v>119</v>
      </c>
    </row>
    <row r="30" spans="1:702" x14ac:dyDescent="0.25">
      <c r="A30" s="37" t="s">
        <v>120</v>
      </c>
      <c r="B30" s="38" t="s">
        <v>121</v>
      </c>
      <c r="C30" s="39" t="s">
        <v>122</v>
      </c>
      <c r="D30" s="47">
        <v>1</v>
      </c>
      <c r="E30" s="41"/>
      <c r="F30" s="40"/>
      <c r="G30" s="42">
        <f t="shared" si="0"/>
        <v>0</v>
      </c>
      <c r="ZY30" t="s">
        <v>123</v>
      </c>
      <c r="ZZ30" s="30" t="s">
        <v>124</v>
      </c>
    </row>
    <row r="31" spans="1:702" x14ac:dyDescent="0.25">
      <c r="A31" s="37" t="s">
        <v>125</v>
      </c>
      <c r="B31" s="38" t="s">
        <v>126</v>
      </c>
      <c r="C31" s="39" t="s">
        <v>127</v>
      </c>
      <c r="D31" s="40">
        <v>332.7</v>
      </c>
      <c r="E31" s="41"/>
      <c r="F31" s="40"/>
      <c r="G31" s="42">
        <f t="shared" si="0"/>
        <v>0</v>
      </c>
      <c r="ZY31" t="s">
        <v>128</v>
      </c>
      <c r="ZZ31" s="30" t="s">
        <v>129</v>
      </c>
    </row>
    <row r="32" spans="1:702" x14ac:dyDescent="0.25">
      <c r="A32" s="37" t="s">
        <v>130</v>
      </c>
      <c r="B32" s="38" t="s">
        <v>131</v>
      </c>
      <c r="C32" s="39" t="s">
        <v>132</v>
      </c>
      <c r="D32" s="47">
        <v>201</v>
      </c>
      <c r="E32" s="41"/>
      <c r="F32" s="40"/>
      <c r="G32" s="42">
        <f t="shared" si="0"/>
        <v>0</v>
      </c>
      <c r="ZY32" t="s">
        <v>133</v>
      </c>
      <c r="ZZ32" s="30" t="s">
        <v>134</v>
      </c>
    </row>
    <row r="33" spans="1:702" ht="24" x14ac:dyDescent="0.25">
      <c r="A33" s="37" t="s">
        <v>135</v>
      </c>
      <c r="B33" s="38" t="s">
        <v>136</v>
      </c>
      <c r="C33" s="39" t="s">
        <v>137</v>
      </c>
      <c r="D33" s="40">
        <v>332.7</v>
      </c>
      <c r="E33" s="41"/>
      <c r="F33" s="40"/>
      <c r="G33" s="42">
        <f t="shared" si="0"/>
        <v>0</v>
      </c>
      <c r="ZY33" t="s">
        <v>138</v>
      </c>
      <c r="ZZ33" s="30" t="s">
        <v>139</v>
      </c>
    </row>
    <row r="34" spans="1:702" ht="24" x14ac:dyDescent="0.25">
      <c r="A34" s="37" t="s">
        <v>140</v>
      </c>
      <c r="B34" s="38" t="s">
        <v>141</v>
      </c>
      <c r="C34" s="39" t="s">
        <v>142</v>
      </c>
      <c r="D34" s="47">
        <v>197</v>
      </c>
      <c r="E34" s="41"/>
      <c r="F34" s="40"/>
      <c r="G34" s="42">
        <f t="shared" si="0"/>
        <v>0</v>
      </c>
      <c r="ZY34" t="s">
        <v>143</v>
      </c>
      <c r="ZZ34" s="30" t="s">
        <v>144</v>
      </c>
    </row>
    <row r="35" spans="1:702" ht="24" x14ac:dyDescent="0.25">
      <c r="A35" s="37" t="s">
        <v>145</v>
      </c>
      <c r="B35" s="38" t="s">
        <v>146</v>
      </c>
      <c r="C35" s="39" t="s">
        <v>147</v>
      </c>
      <c r="D35" s="40">
        <v>1</v>
      </c>
      <c r="E35" s="41"/>
      <c r="F35" s="40"/>
      <c r="G35" s="42">
        <f t="shared" si="0"/>
        <v>0</v>
      </c>
      <c r="ZY35" t="s">
        <v>148</v>
      </c>
      <c r="ZZ35" s="30" t="s">
        <v>149</v>
      </c>
    </row>
    <row r="36" spans="1:702" ht="24" x14ac:dyDescent="0.25">
      <c r="A36" s="37" t="s">
        <v>150</v>
      </c>
      <c r="B36" s="38" t="s">
        <v>151</v>
      </c>
      <c r="C36" s="39" t="s">
        <v>152</v>
      </c>
      <c r="D36" s="47">
        <v>1</v>
      </c>
      <c r="E36" s="41"/>
      <c r="F36" s="40"/>
      <c r="G36" s="42">
        <f t="shared" si="0"/>
        <v>0</v>
      </c>
      <c r="ZY36" t="s">
        <v>153</v>
      </c>
      <c r="ZZ36" s="30" t="s">
        <v>154</v>
      </c>
    </row>
    <row r="37" spans="1:702" x14ac:dyDescent="0.25">
      <c r="A37" s="43" t="s">
        <v>155</v>
      </c>
      <c r="B37" s="44" t="s">
        <v>156</v>
      </c>
      <c r="C37" s="28"/>
      <c r="D37" s="28"/>
      <c r="E37" s="28"/>
      <c r="F37" s="28"/>
      <c r="G37" s="29"/>
      <c r="ZY37" t="s">
        <v>157</v>
      </c>
      <c r="ZZ37" s="30"/>
    </row>
    <row r="38" spans="1:702" x14ac:dyDescent="0.25">
      <c r="A38" s="37" t="s">
        <v>158</v>
      </c>
      <c r="B38" s="38" t="s">
        <v>159</v>
      </c>
      <c r="C38" s="39" t="s">
        <v>160</v>
      </c>
      <c r="D38" s="47">
        <v>183</v>
      </c>
      <c r="E38" s="41"/>
      <c r="F38" s="40"/>
      <c r="G38" s="42">
        <f>ROUND(D38*F38,2)</f>
        <v>0</v>
      </c>
      <c r="ZY38" t="s">
        <v>161</v>
      </c>
      <c r="ZZ38" s="30" t="s">
        <v>162</v>
      </c>
    </row>
    <row r="39" spans="1:702" x14ac:dyDescent="0.25">
      <c r="A39" s="48"/>
      <c r="B39" s="49"/>
      <c r="C39" s="50"/>
      <c r="D39" s="50"/>
      <c r="E39" s="50"/>
      <c r="F39" s="50"/>
      <c r="G39" s="51"/>
    </row>
    <row r="40" spans="1:702" x14ac:dyDescent="0.25">
      <c r="A40" s="52"/>
      <c r="B40" s="52"/>
      <c r="C40" s="52"/>
      <c r="D40" s="52"/>
      <c r="E40" s="52"/>
      <c r="F40" s="52"/>
      <c r="G40" s="52"/>
    </row>
    <row r="41" spans="1:702" ht="30" x14ac:dyDescent="0.25">
      <c r="B41" s="1" t="s">
        <v>163</v>
      </c>
      <c r="G41" s="53">
        <f>SUBTOTAL(109,G3:G39)</f>
        <v>0</v>
      </c>
      <c r="ZY41" t="s">
        <v>164</v>
      </c>
    </row>
    <row r="42" spans="1:702" x14ac:dyDescent="0.25">
      <c r="B42" s="1" t="s">
        <v>165</v>
      </c>
      <c r="G42" s="53">
        <f>'Récap. général'!D12</f>
        <v>20</v>
      </c>
      <c r="ZY42" t="s">
        <v>166</v>
      </c>
    </row>
    <row r="43" spans="1:702" x14ac:dyDescent="0.25">
      <c r="B43" s="1" t="s">
        <v>167</v>
      </c>
      <c r="G43" s="53">
        <f>(G41*G42)/100</f>
        <v>0</v>
      </c>
      <c r="ZY43" t="s">
        <v>168</v>
      </c>
    </row>
    <row r="44" spans="1:702" x14ac:dyDescent="0.25">
      <c r="B44" s="1" t="s">
        <v>169</v>
      </c>
      <c r="G44" s="53">
        <f>G41+G43</f>
        <v>0</v>
      </c>
      <c r="ZY44" t="s">
        <v>170</v>
      </c>
    </row>
    <row r="45" spans="1:702" x14ac:dyDescent="0.25">
      <c r="G45" s="53"/>
    </row>
  </sheetData>
  <printOptions horizontalCentered="1"/>
  <pageMargins left="0.06" right="0.06" top="0.06" bottom="0.06" header="0.76" footer="0.76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Récap. général</vt:lpstr>
      <vt:lpstr>Lot N°01 DEMOLITION - GROS OEU</vt:lpstr>
      <vt:lpstr>'Lot N°01 DEMOLITION - GROS OEU'!Impression_des_titres</vt:lpstr>
      <vt:lpstr>'Lot N°01 DEMOLITION - GROS OEU'!Zone_d_impression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Topher</dc:creator>
  <cp:lastModifiedBy>Topher</cp:lastModifiedBy>
  <dcterms:created xsi:type="dcterms:W3CDTF">2023-05-09T13:17:02Z</dcterms:created>
  <dcterms:modified xsi:type="dcterms:W3CDTF">2023-05-09T13:17:10Z</dcterms:modified>
</cp:coreProperties>
</file>